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0" i="1"/>
  <c r="S35"/>
  <c r="E21"/>
  <c r="D21"/>
  <c r="C21"/>
  <c r="E20"/>
  <c r="E15"/>
  <c r="D15"/>
  <c r="C15"/>
  <c r="D44"/>
  <c r="E44"/>
  <c r="F44"/>
  <c r="G44"/>
  <c r="H44"/>
  <c r="I44"/>
  <c r="J44"/>
  <c r="K44"/>
  <c r="C44"/>
  <c r="C49" l="1"/>
  <c r="J21"/>
  <c r="H45"/>
  <c r="I45"/>
  <c r="C39"/>
  <c r="C45" s="1"/>
  <c r="J39"/>
  <c r="J45" s="1"/>
  <c r="K39"/>
  <c r="K45" s="1"/>
  <c r="D39"/>
  <c r="D45" s="1"/>
  <c r="E39"/>
  <c r="E45" s="1"/>
  <c r="F39"/>
  <c r="F45" s="1"/>
  <c r="G39"/>
  <c r="G45" s="1"/>
  <c r="H39"/>
  <c r="I39"/>
  <c r="D27"/>
  <c r="E27"/>
  <c r="F27"/>
  <c r="G27"/>
  <c r="H27"/>
  <c r="I27"/>
  <c r="J27"/>
  <c r="K27"/>
  <c r="L27"/>
  <c r="M27"/>
  <c r="N27"/>
  <c r="O27"/>
  <c r="P27"/>
  <c r="Q27"/>
  <c r="R27"/>
  <c r="F21"/>
  <c r="G21"/>
  <c r="H21"/>
  <c r="I21"/>
  <c r="K21"/>
  <c r="L21"/>
  <c r="M21"/>
  <c r="N21"/>
  <c r="O21"/>
  <c r="P21"/>
  <c r="Q21"/>
  <c r="Q28" s="1"/>
  <c r="F15"/>
  <c r="F28" s="1"/>
  <c r="G15"/>
  <c r="H15"/>
  <c r="I15"/>
  <c r="J15"/>
  <c r="K15"/>
  <c r="L15"/>
  <c r="L28" s="1"/>
  <c r="M15"/>
  <c r="N15"/>
  <c r="O15"/>
  <c r="P15"/>
  <c r="Q15"/>
  <c r="R15"/>
  <c r="C27"/>
  <c r="R20"/>
  <c r="R21" s="1"/>
  <c r="M28" l="1"/>
  <c r="N28"/>
  <c r="O28"/>
  <c r="R28"/>
  <c r="P28"/>
  <c r="G28"/>
  <c r="D28"/>
  <c r="I28"/>
  <c r="H28"/>
  <c r="E28"/>
  <c r="K28"/>
  <c r="J28"/>
  <c r="J48" s="1"/>
  <c r="C28"/>
  <c r="K48" l="1"/>
  <c r="K49" s="1"/>
  <c r="K31"/>
  <c r="S28" s="1"/>
</calcChain>
</file>

<file path=xl/sharedStrings.xml><?xml version="1.0" encoding="utf-8"?>
<sst xmlns="http://schemas.openxmlformats.org/spreadsheetml/2006/main" count="79" uniqueCount="61">
  <si>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</si>
  <si>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</si>
  <si>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</si>
  <si>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</si>
  <si>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</si>
  <si>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</si>
  <si>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</si>
  <si>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</si>
  <si>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</si>
  <si>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</si>
  <si>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</si>
  <si>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</si>
  <si>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</si>
  <si>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</si>
  <si>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</si>
  <si>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</si>
  <si>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</si>
  <si>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</si>
  <si>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</si>
  <si>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</si>
  <si>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</si>
  <si>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</si>
  <si>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</si>
  <si>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</si>
  <si>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</si>
  <si>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</si>
  <si>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</si>
  <si>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</si>
  <si>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</si>
  <si>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</si>
  <si>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</si>
  <si>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</si>
  <si>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</si>
  <si>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</si>
  <si>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</si>
  <si>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</si>
  <si>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</si>
  <si>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</si>
  <si>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</si>
  <si>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</si>
  <si>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</si>
  <si>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</si>
  <si>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</si>
  <si>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</si>
  <si>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</si>
  <si>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</si>
  <si>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ut jif{sf</t>
  </si>
  <si>
    <t>rfn cf.j. 071/072 sf]</t>
  </si>
  <si>
    <t>g.kf.cg'bfg</t>
  </si>
  <si>
    <t>z'Ns</t>
  </si>
  <si>
    <t>hu]*f/s[ifL/;*s</t>
  </si>
  <si>
    <t>;fem]bf&lt;Ldf nfut ;xeflutf</t>
  </si>
  <si>
    <t xml:space="preserve">अन्य निकाय निशर्त अनुदान </t>
  </si>
  <si>
    <t>o"lhl*kL cg'bfg</t>
  </si>
  <si>
    <t>o"lhl*kL C)f ;fk^L/ cg'bfg</t>
  </si>
  <si>
    <r>
      <t xml:space="preserve"> </t>
    </r>
    <r>
      <rPr>
        <b/>
        <sz val="12"/>
        <color indexed="8"/>
        <rFont val="Shangrila Numeric"/>
      </rPr>
      <t xml:space="preserve">2071 kf}if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</si>
  <si>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rfn' cf.j. kf}if dlxgfsf]/ rf}dfl;s</t>
  </si>
  <si>
    <t>k]ZsL ut jif{sf]</t>
  </si>
  <si>
    <t>2 1</t>
  </si>
  <si>
    <t>2 2</t>
  </si>
  <si>
    <t>k]ZsL rfn' jif{sf]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</si>
</sst>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2" fontId="7" fillId="0" borderId="2" xfId="0" applyNumberFormat="1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2" fontId="10" fillId="0" borderId="0" xfId="0" applyNumberFormat="1" applyFont="1" applyFill="1"/>
    <xf numFmtId="0" fontId="10" fillId="0" borderId="0" xfId="0" applyFont="1" applyFill="1"/>
    <xf numFmtId="2" fontId="7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"/>
  <sheetViews>
    <sheetView tabSelected="1" workbookViewId="0">
      <pane ySplit="8" topLeftCell="A9" activePane="bottomLeft" state="frozen"/>
      <selection pane="bottomLeft" activeCell="E23" sqref="E23"/>
    </sheetView>
  </sheetViews>
  <sheetFormatPr defaultRowHeight="14.25"/>
  <cols>
    <col min="1" max="1" width="5.42578125" style="25" bestFit="1" customWidth="1"/>
    <col min="2" max="2" width="27.7109375" style="22" customWidth="1"/>
    <col min="3" max="3" width="10.140625" style="26" customWidth="1"/>
    <col min="4" max="4" width="7.85546875" style="22" bestFit="1" customWidth="1"/>
    <col min="5" max="5" width="8.85546875" style="22" bestFit="1" customWidth="1"/>
    <col min="6" max="6" width="6.85546875" style="22" customWidth="1"/>
    <col min="7" max="7" width="6.42578125" style="22" customWidth="1"/>
    <col min="8" max="8" width="6.7109375" style="22" bestFit="1" customWidth="1"/>
    <col min="9" max="9" width="7.42578125" style="22" bestFit="1" customWidth="1"/>
    <col min="10" max="10" width="7.28515625" style="22" bestFit="1" customWidth="1"/>
    <col min="11" max="11" width="8" style="22" bestFit="1" customWidth="1"/>
    <col min="12" max="12" width="4" style="22" bestFit="1" customWidth="1"/>
    <col min="13" max="13" width="5" style="22" bestFit="1" customWidth="1"/>
    <col min="14" max="14" width="4" style="22" bestFit="1" customWidth="1"/>
    <col min="15" max="15" width="7.5703125" style="22" bestFit="1" customWidth="1"/>
    <col min="16" max="16" width="7.42578125" style="22" bestFit="1" customWidth="1"/>
    <col min="17" max="17" width="5" style="22" bestFit="1" customWidth="1"/>
    <col min="18" max="18" width="7.7109375" style="22" bestFit="1" customWidth="1"/>
    <col min="19" max="19" width="18.140625" style="22" bestFit="1" customWidth="1"/>
    <col min="20" max="16384" width="9.140625" style="22"/>
  </cols>
  <sheetData>
    <row r="1" spans="1:19" ht="18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18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 ht="15" customHeight="1">
      <c r="A3" s="57" t="s">
        <v>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ht="18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9" ht="18">
      <c r="A5" s="40" t="s">
        <v>45</v>
      </c>
      <c r="B5" s="40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55" t="s">
        <v>3</v>
      </c>
      <c r="P5" s="55"/>
      <c r="Q5" s="55"/>
      <c r="R5" s="55"/>
    </row>
    <row r="6" spans="1:19" s="23" customFormat="1" ht="15" customHeight="1">
      <c r="A6" s="41" t="s">
        <v>4</v>
      </c>
      <c r="B6" s="44" t="s">
        <v>5</v>
      </c>
      <c r="C6" s="47" t="s">
        <v>6</v>
      </c>
      <c r="D6" s="50" t="s">
        <v>47</v>
      </c>
      <c r="E6" s="51"/>
      <c r="F6" s="51"/>
      <c r="G6" s="52"/>
      <c r="H6" s="50" t="s">
        <v>56</v>
      </c>
      <c r="I6" s="51"/>
      <c r="J6" s="51"/>
      <c r="K6" s="52"/>
      <c r="L6" s="39" t="s">
        <v>7</v>
      </c>
      <c r="M6" s="39"/>
      <c r="N6" s="39"/>
      <c r="O6" s="39" t="s">
        <v>8</v>
      </c>
      <c r="P6" s="39"/>
      <c r="Q6" s="39"/>
      <c r="R6" s="39"/>
    </row>
    <row r="7" spans="1:19" s="23" customFormat="1" ht="15" customHeight="1">
      <c r="A7" s="42"/>
      <c r="B7" s="45"/>
      <c r="C7" s="48"/>
      <c r="D7" s="50" t="s">
        <v>9</v>
      </c>
      <c r="E7" s="52"/>
      <c r="F7" s="58" t="s">
        <v>10</v>
      </c>
      <c r="G7" s="59"/>
      <c r="H7" s="50" t="s">
        <v>9</v>
      </c>
      <c r="I7" s="52"/>
      <c r="J7" s="58" t="s">
        <v>10</v>
      </c>
      <c r="K7" s="59"/>
      <c r="L7" s="60" t="s">
        <v>11</v>
      </c>
      <c r="M7" s="60" t="s">
        <v>12</v>
      </c>
      <c r="N7" s="60" t="s">
        <v>13</v>
      </c>
      <c r="O7" s="60" t="s">
        <v>14</v>
      </c>
      <c r="P7" s="39" t="s">
        <v>15</v>
      </c>
      <c r="Q7" s="39"/>
      <c r="R7" s="53" t="s">
        <v>16</v>
      </c>
    </row>
    <row r="8" spans="1:19" s="23" customFormat="1" ht="15" customHeight="1">
      <c r="A8" s="43"/>
      <c r="B8" s="46"/>
      <c r="C8" s="49"/>
      <c r="D8" s="21" t="s">
        <v>11</v>
      </c>
      <c r="E8" s="21" t="s">
        <v>12</v>
      </c>
      <c r="F8" s="21" t="s">
        <v>11</v>
      </c>
      <c r="G8" s="21" t="s">
        <v>12</v>
      </c>
      <c r="H8" s="21" t="s">
        <v>11</v>
      </c>
      <c r="I8" s="21" t="s">
        <v>12</v>
      </c>
      <c r="J8" s="21" t="s">
        <v>11</v>
      </c>
      <c r="K8" s="21" t="s">
        <v>12</v>
      </c>
      <c r="L8" s="61"/>
      <c r="M8" s="61"/>
      <c r="N8" s="61"/>
      <c r="O8" s="61"/>
      <c r="P8" s="21" t="s">
        <v>17</v>
      </c>
      <c r="Q8" s="11" t="s">
        <v>18</v>
      </c>
      <c r="R8" s="54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3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30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3" t="s">
        <v>51</v>
      </c>
    </row>
    <row r="11" spans="1:19" s="23" customFormat="1" ht="15" customHeight="1">
      <c r="A11" s="6">
        <v>2</v>
      </c>
      <c r="B11" s="3" t="s">
        <v>52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3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3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30">
        <v>5000</v>
      </c>
      <c r="J13" s="13">
        <v>0</v>
      </c>
      <c r="K13" s="13">
        <v>5000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3" t="s">
        <v>54</v>
      </c>
    </row>
    <row r="14" spans="1:19" s="23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4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5000</v>
      </c>
      <c r="J15" s="15">
        <f t="shared" si="1"/>
        <v>0</v>
      </c>
      <c r="K15" s="15">
        <f t="shared" si="1"/>
        <v>5000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3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3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30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3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3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2">
        <v>0</v>
      </c>
      <c r="I20" s="32">
        <v>0</v>
      </c>
      <c r="J20" s="4">
        <v>0</v>
      </c>
      <c r="K20" s="4">
        <v>0</v>
      </c>
      <c r="L20" s="13">
        <v>0</v>
      </c>
      <c r="M20" s="13">
        <v>0</v>
      </c>
      <c r="N20" s="13">
        <v>0</v>
      </c>
      <c r="O20" s="4">
        <v>15070.18</v>
      </c>
      <c r="P20" s="4">
        <v>17632.23</v>
      </c>
      <c r="Q20" s="4">
        <v>0</v>
      </c>
      <c r="R20" s="4">
        <f>O20+P20</f>
        <v>32702.41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15070.18</v>
      </c>
      <c r="P21" s="15">
        <f t="shared" si="3"/>
        <v>17632.23</v>
      </c>
      <c r="Q21" s="15">
        <f t="shared" si="3"/>
        <v>0</v>
      </c>
      <c r="R21" s="15">
        <f t="shared" si="3"/>
        <v>32702.41</v>
      </c>
    </row>
    <row r="22" spans="1:19" s="24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3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30">
        <v>7500</v>
      </c>
      <c r="J23" s="20">
        <v>0</v>
      </c>
      <c r="K23" s="13">
        <v>7500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3" t="s">
        <v>48</v>
      </c>
    </row>
    <row r="24" spans="1:19" s="23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30">
        <v>1000</v>
      </c>
      <c r="I24" s="30">
        <v>3800</v>
      </c>
      <c r="J24" s="20">
        <v>299.95</v>
      </c>
      <c r="K24" s="13">
        <v>7826.28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3" t="s">
        <v>49</v>
      </c>
    </row>
    <row r="25" spans="1:19" s="23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3" t="s">
        <v>50</v>
      </c>
    </row>
    <row r="26" spans="1:19" s="23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3" t="s">
        <v>53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4">SUM(D22:D26)</f>
        <v>0</v>
      </c>
      <c r="E27" s="15">
        <f t="shared" si="4"/>
        <v>61471</v>
      </c>
      <c r="F27" s="15">
        <f t="shared" si="4"/>
        <v>0</v>
      </c>
      <c r="G27" s="15">
        <f t="shared" si="4"/>
        <v>0</v>
      </c>
      <c r="H27" s="15">
        <f t="shared" si="4"/>
        <v>1000</v>
      </c>
      <c r="I27" s="15">
        <f t="shared" si="4"/>
        <v>11300</v>
      </c>
      <c r="J27" s="15">
        <f t="shared" si="4"/>
        <v>299.95</v>
      </c>
      <c r="K27" s="15">
        <f t="shared" si="4"/>
        <v>15326.279999999999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5">D21+D15+D27</f>
        <v>23099.8</v>
      </c>
      <c r="E28" s="14">
        <f t="shared" si="5"/>
        <v>152324.20000000001</v>
      </c>
      <c r="F28" s="14">
        <f t="shared" si="5"/>
        <v>0</v>
      </c>
      <c r="G28" s="14">
        <f t="shared" si="5"/>
        <v>0</v>
      </c>
      <c r="H28" s="14">
        <f t="shared" si="5"/>
        <v>1000</v>
      </c>
      <c r="I28" s="14">
        <f t="shared" si="5"/>
        <v>16300</v>
      </c>
      <c r="J28" s="14">
        <f t="shared" si="5"/>
        <v>299.95</v>
      </c>
      <c r="K28" s="14">
        <f t="shared" si="5"/>
        <v>20326.28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15070.18</v>
      </c>
      <c r="P28" s="14">
        <f t="shared" si="5"/>
        <v>17632.23</v>
      </c>
      <c r="Q28" s="14">
        <f t="shared" si="5"/>
        <v>0</v>
      </c>
      <c r="R28" s="14">
        <f t="shared" si="5"/>
        <v>32702.41</v>
      </c>
      <c r="S28" s="26">
        <f>K31-K24</f>
        <v>-7826.28</v>
      </c>
    </row>
    <row r="29" spans="1:19" s="38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7"/>
    </row>
    <row r="30" spans="1:19" s="38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7"/>
    </row>
    <row r="31" spans="1:19">
      <c r="K31" s="26">
        <f>K28-C48</f>
        <v>0</v>
      </c>
    </row>
    <row r="32" spans="1:19">
      <c r="C32" s="13" t="s">
        <v>37</v>
      </c>
      <c r="S32" s="22" t="s">
        <v>57</v>
      </c>
    </row>
    <row r="33" spans="2:20">
      <c r="C33" s="13" t="s">
        <v>36</v>
      </c>
      <c r="D33" s="13" t="s">
        <v>38</v>
      </c>
      <c r="E33" s="13" t="s">
        <v>39</v>
      </c>
      <c r="F33" s="13" t="s">
        <v>42</v>
      </c>
      <c r="G33" s="13" t="s">
        <v>40</v>
      </c>
      <c r="H33" s="13" t="s">
        <v>41</v>
      </c>
      <c r="I33" s="13" t="s">
        <v>43</v>
      </c>
      <c r="J33" s="13" t="s">
        <v>44</v>
      </c>
      <c r="K33" s="13" t="s">
        <v>46</v>
      </c>
      <c r="S33" s="33">
        <v>108950</v>
      </c>
      <c r="T33" s="22" t="s">
        <v>58</v>
      </c>
    </row>
    <row r="34" spans="2:20">
      <c r="C34" s="13">
        <v>3800</v>
      </c>
      <c r="D34" s="13">
        <v>5000</v>
      </c>
      <c r="E34" s="13"/>
      <c r="F34" s="13">
        <v>5000</v>
      </c>
      <c r="G34" s="13"/>
      <c r="H34" s="13"/>
      <c r="I34" s="13"/>
      <c r="J34" s="13"/>
      <c r="K34" s="13"/>
      <c r="S34" s="33">
        <v>14961237.210000001</v>
      </c>
      <c r="T34" s="22" t="s">
        <v>59</v>
      </c>
    </row>
    <row r="35" spans="2:20">
      <c r="C35" s="13"/>
      <c r="D35" s="13">
        <v>2500</v>
      </c>
      <c r="E35" s="13"/>
      <c r="G35" s="13"/>
      <c r="H35" s="13"/>
      <c r="I35" s="13"/>
      <c r="J35" s="13"/>
      <c r="K35" s="13"/>
      <c r="S35" s="22">
        <f>SUM(S33:S34)</f>
        <v>15070187.210000001</v>
      </c>
    </row>
    <row r="36" spans="2:20" ht="15">
      <c r="B36" s="29"/>
      <c r="C36" s="13"/>
      <c r="D36" s="13"/>
      <c r="E36" s="13"/>
      <c r="F36" s="13">
        <v>0</v>
      </c>
      <c r="G36" s="13"/>
      <c r="H36" s="13"/>
      <c r="I36" s="13"/>
      <c r="J36" s="13"/>
      <c r="K36" s="13"/>
    </row>
    <row r="37" spans="2:20">
      <c r="C37" s="13">
        <v>0</v>
      </c>
      <c r="D37" s="13"/>
      <c r="E37" s="13"/>
      <c r="F37" s="13"/>
      <c r="G37" s="13"/>
      <c r="H37" s="13"/>
      <c r="I37" s="13"/>
      <c r="J37" s="13"/>
      <c r="K37" s="13"/>
      <c r="S37" s="22" t="s">
        <v>60</v>
      </c>
    </row>
    <row r="38" spans="2:20">
      <c r="C38" s="13"/>
      <c r="D38" s="13"/>
      <c r="E38" s="13"/>
      <c r="F38" s="13"/>
      <c r="G38" s="13"/>
      <c r="H38" s="13"/>
      <c r="I38" s="13"/>
      <c r="J38" s="13"/>
      <c r="K38" s="13"/>
      <c r="S38" s="22">
        <v>156139.28</v>
      </c>
      <c r="T38" s="22" t="s">
        <v>58</v>
      </c>
    </row>
    <row r="39" spans="2:20">
      <c r="C39" s="31">
        <f>SUM(C34:C38)</f>
        <v>3800</v>
      </c>
      <c r="D39" s="31">
        <f t="shared" ref="D39:I39" si="6">SUM(D34:D38)</f>
        <v>7500</v>
      </c>
      <c r="E39" s="31">
        <f t="shared" si="6"/>
        <v>0</v>
      </c>
      <c r="F39" s="31">
        <f t="shared" si="6"/>
        <v>5000</v>
      </c>
      <c r="G39" s="31">
        <f t="shared" si="6"/>
        <v>0</v>
      </c>
      <c r="H39" s="31">
        <f t="shared" si="6"/>
        <v>0</v>
      </c>
      <c r="I39" s="27">
        <f t="shared" si="6"/>
        <v>0</v>
      </c>
      <c r="J39" s="27">
        <f t="shared" ref="J39" si="7">SUM(J34:J38)</f>
        <v>0</v>
      </c>
      <c r="K39" s="27">
        <f t="shared" ref="K39" si="8">SUM(K34:K38)</f>
        <v>0</v>
      </c>
      <c r="S39" s="22">
        <v>17476100</v>
      </c>
      <c r="T39" s="22" t="s">
        <v>59</v>
      </c>
    </row>
    <row r="40" spans="2:20">
      <c r="B40" s="28" t="s">
        <v>44</v>
      </c>
      <c r="C40" s="13">
        <v>1000</v>
      </c>
      <c r="D40" s="13"/>
      <c r="E40" s="13">
        <v>0</v>
      </c>
      <c r="F40" s="13"/>
      <c r="G40" s="13"/>
      <c r="H40" s="13"/>
      <c r="I40" s="13"/>
      <c r="J40" s="13"/>
      <c r="K40" s="13"/>
      <c r="S40" s="22">
        <f>SUM(S38:S39)</f>
        <v>17632239.280000001</v>
      </c>
    </row>
    <row r="41" spans="2:20">
      <c r="C41" s="13"/>
      <c r="D41" s="13"/>
      <c r="E41" s="13"/>
      <c r="F41" s="13"/>
      <c r="G41" s="13"/>
      <c r="H41" s="13"/>
      <c r="I41" s="13"/>
      <c r="J41" s="13"/>
      <c r="K41" s="13"/>
    </row>
    <row r="42" spans="2:20">
      <c r="C42" s="13"/>
      <c r="D42" s="13"/>
      <c r="E42" s="13"/>
      <c r="F42" s="13"/>
      <c r="G42" s="13"/>
      <c r="H42" s="13"/>
      <c r="I42" s="13"/>
      <c r="J42" s="13"/>
      <c r="K42" s="13"/>
    </row>
    <row r="43" spans="2:20">
      <c r="C43" s="13"/>
      <c r="D43" s="13"/>
      <c r="E43" s="13"/>
      <c r="F43" s="13"/>
      <c r="G43" s="13"/>
      <c r="H43" s="13"/>
      <c r="I43" s="13"/>
      <c r="J43" s="13"/>
      <c r="K43" s="13"/>
    </row>
    <row r="44" spans="2:20">
      <c r="C44" s="27">
        <f>SUM(C40:C43)</f>
        <v>1000</v>
      </c>
      <c r="D44" s="27">
        <f t="shared" ref="D44:K44" si="9">SUM(D40:D43)</f>
        <v>0</v>
      </c>
      <c r="E44" s="27">
        <f t="shared" si="9"/>
        <v>0</v>
      </c>
      <c r="F44" s="27">
        <f t="shared" si="9"/>
        <v>0</v>
      </c>
      <c r="G44" s="27">
        <f t="shared" si="9"/>
        <v>0</v>
      </c>
      <c r="H44" s="27">
        <f t="shared" si="9"/>
        <v>0</v>
      </c>
      <c r="I44" s="27">
        <f t="shared" si="9"/>
        <v>0</v>
      </c>
      <c r="J44" s="27">
        <f t="shared" si="9"/>
        <v>0</v>
      </c>
      <c r="K44" s="27">
        <f t="shared" si="9"/>
        <v>0</v>
      </c>
    </row>
    <row r="45" spans="2:20">
      <c r="C45" s="27">
        <f>C39+C44</f>
        <v>4800</v>
      </c>
      <c r="D45" s="27">
        <f t="shared" ref="D45:K45" si="10">D39+D44</f>
        <v>7500</v>
      </c>
      <c r="E45" s="27">
        <f t="shared" si="10"/>
        <v>0</v>
      </c>
      <c r="F45" s="27">
        <f t="shared" si="10"/>
        <v>5000</v>
      </c>
      <c r="G45" s="27">
        <f t="shared" si="10"/>
        <v>0</v>
      </c>
      <c r="H45" s="27">
        <f t="shared" si="10"/>
        <v>0</v>
      </c>
      <c r="I45" s="27">
        <f t="shared" si="10"/>
        <v>0</v>
      </c>
      <c r="J45" s="27">
        <f t="shared" si="10"/>
        <v>0</v>
      </c>
      <c r="K45" s="27">
        <f t="shared" si="10"/>
        <v>0</v>
      </c>
    </row>
    <row r="46" spans="2:20">
      <c r="B46" s="22" t="s">
        <v>10</v>
      </c>
    </row>
    <row r="47" spans="2:20">
      <c r="B47" s="22" t="s">
        <v>44</v>
      </c>
      <c r="C47" s="26">
        <v>299.95</v>
      </c>
    </row>
    <row r="48" spans="2:20">
      <c r="B48" s="22" t="s">
        <v>37</v>
      </c>
      <c r="C48" s="26">
        <v>20326.28</v>
      </c>
      <c r="J48" s="26">
        <f>J45-J28</f>
        <v>-299.95</v>
      </c>
      <c r="K48" s="26">
        <f>K45-K28</f>
        <v>-20326.28</v>
      </c>
    </row>
    <row r="49" spans="3:11">
      <c r="C49" s="26">
        <f>SUM(C47:C48)</f>
        <v>20626.23</v>
      </c>
      <c r="K49" s="26">
        <f>K10+K48</f>
        <v>-20326.28</v>
      </c>
    </row>
  </sheetData>
  <mergeCells count="23"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  <mergeCell ref="L6:N6"/>
    <mergeCell ref="A5:B5"/>
    <mergeCell ref="A6:A8"/>
    <mergeCell ref="B6:B8"/>
    <mergeCell ref="C6:C8"/>
    <mergeCell ref="D6:G6"/>
    <mergeCell ref="H6:K6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2015-12-11T02:21:39Z</cp:lastPrinted>
  <dcterms:created xsi:type="dcterms:W3CDTF">2013-12-22T04:10:15Z</dcterms:created>
  <dcterms:modified xsi:type="dcterms:W3CDTF">2015-12-11T10:29:34Z</dcterms:modified>
</cp:coreProperties>
</file>